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Marc\Desktop\"/>
    </mc:Choice>
  </mc:AlternateContent>
  <xr:revisionPtr revIDLastSave="0" documentId="13_ncr:40009_{20FD233A-1CEC-487A-A01B-C813AC2E65DC}" xr6:coauthVersionLast="46" xr6:coauthVersionMax="46" xr10:uidLastSave="{00000000-0000-0000-0000-000000000000}"/>
  <bookViews>
    <workbookView xWindow="-110" yWindow="-110" windowWidth="25820" windowHeight="14020"/>
  </bookViews>
  <sheets>
    <sheet name="Prix" sheetId="1" r:id="rId1"/>
    <sheet name="GrPrix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1" l="1"/>
  <c r="M14" i="1"/>
  <c r="I8" i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7" i="1"/>
  <c r="E6" i="1"/>
  <c r="I6" i="1" s="1"/>
  <c r="E7" i="1"/>
  <c r="I7" i="1" s="1"/>
  <c r="E8" i="1"/>
  <c r="E14" i="1"/>
  <c r="E15" i="1"/>
  <c r="E16" i="1"/>
  <c r="B21" i="1"/>
  <c r="C6" i="1" s="1"/>
  <c r="G6" i="1" s="1"/>
  <c r="D21" i="1"/>
  <c r="E9" i="1" s="1"/>
  <c r="J8" i="1" l="1"/>
  <c r="J9" i="1"/>
  <c r="J7" i="1"/>
  <c r="J6" i="1"/>
  <c r="C7" i="1"/>
  <c r="C14" i="1"/>
  <c r="E13" i="1"/>
  <c r="C16" i="1"/>
  <c r="C8" i="1"/>
  <c r="E20" i="1"/>
  <c r="C13" i="1"/>
  <c r="E12" i="1"/>
  <c r="C17" i="1"/>
  <c r="E21" i="1"/>
  <c r="C20" i="1"/>
  <c r="E19" i="1"/>
  <c r="C12" i="1"/>
  <c r="E11" i="1"/>
  <c r="C15" i="1"/>
  <c r="C19" i="1"/>
  <c r="E18" i="1"/>
  <c r="C11" i="1"/>
  <c r="E10" i="1"/>
  <c r="C21" i="1"/>
  <c r="C18" i="1"/>
  <c r="E17" i="1"/>
  <c r="C10" i="1"/>
  <c r="C9" i="1"/>
  <c r="J10" i="1" l="1"/>
  <c r="J11" i="1"/>
  <c r="H8" i="1" l="1"/>
  <c r="K8" i="1" s="1"/>
  <c r="L8" i="1" s="1"/>
  <c r="H7" i="1"/>
  <c r="K7" i="1" s="1"/>
  <c r="L7" i="1" s="1"/>
  <c r="H6" i="1"/>
  <c r="J13" i="1" l="1"/>
  <c r="J12" i="1"/>
  <c r="H9" i="1" l="1"/>
  <c r="K9" i="1" s="1"/>
  <c r="L9" i="1" s="1"/>
  <c r="H10" i="1"/>
  <c r="K10" i="1" s="1"/>
  <c r="L10" i="1" s="1"/>
  <c r="J15" i="1" l="1"/>
  <c r="J14" i="1"/>
  <c r="H11" i="1"/>
  <c r="K11" i="1" s="1"/>
  <c r="L11" i="1" s="1"/>
  <c r="J16" i="1" l="1"/>
  <c r="H12" i="1"/>
  <c r="K12" i="1" s="1"/>
  <c r="L12" i="1" s="1"/>
  <c r="H13" i="1" l="1"/>
  <c r="K13" i="1" s="1"/>
  <c r="L13" i="1" s="1"/>
  <c r="J18" i="1"/>
  <c r="J17" i="1"/>
  <c r="H15" i="1" l="1"/>
  <c r="K15" i="1" s="1"/>
  <c r="L15" i="1" s="1"/>
  <c r="J19" i="1"/>
  <c r="H14" i="1"/>
  <c r="K14" i="1" s="1"/>
  <c r="L14" i="1" s="1"/>
  <c r="H16" i="1" l="1"/>
  <c r="K16" i="1" s="1"/>
  <c r="L16" i="1" s="1"/>
  <c r="H17" i="1" l="1"/>
  <c r="K17" i="1" s="1"/>
  <c r="L17" i="1" s="1"/>
  <c r="H20" i="1" l="1"/>
  <c r="H19" i="1" l="1"/>
  <c r="K19" i="1" s="1"/>
  <c r="L19" i="1" s="1"/>
  <c r="H18" i="1"/>
  <c r="K18" i="1" s="1"/>
  <c r="L18" i="1" s="1"/>
  <c r="M18" i="1" l="1"/>
  <c r="M16" i="1"/>
  <c r="M15" i="1"/>
  <c r="M17" i="1"/>
  <c r="M19" i="1"/>
  <c r="M8" i="1"/>
  <c r="M11" i="1"/>
  <c r="M10" i="1"/>
  <c r="M6" i="1"/>
  <c r="M9" i="1"/>
  <c r="M7" i="1"/>
</calcChain>
</file>

<file path=xl/sharedStrings.xml><?xml version="1.0" encoding="utf-8"?>
<sst xmlns="http://schemas.openxmlformats.org/spreadsheetml/2006/main" count="32" uniqueCount="17">
  <si>
    <t>Résultats de l'enquête</t>
  </si>
  <si>
    <t>Prix de vente acceptable</t>
  </si>
  <si>
    <t>Prix maximum</t>
  </si>
  <si>
    <t>Prix minimum</t>
  </si>
  <si>
    <t xml:space="preserve"> </t>
  </si>
  <si>
    <t>%</t>
  </si>
  <si>
    <t>Rép.</t>
  </si>
  <si>
    <t>Total</t>
  </si>
  <si>
    <t>Traitement</t>
  </si>
  <si>
    <t>% cumulé</t>
  </si>
  <si>
    <t>% cumulé lissé (2)</t>
  </si>
  <si>
    <t>% cumulé lissé (3)</t>
  </si>
  <si>
    <t>Différence (4)</t>
  </si>
  <si>
    <t>= (3)-(2)</t>
  </si>
  <si>
    <t>Solution à retenir</t>
  </si>
  <si>
    <t>C.A. prévisionnel</t>
  </si>
  <si>
    <t>(4) * (1)* marché potentiel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</si>
</sst>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\ [$CAD]"/>
    <numFmt numFmtId="182" formatCode="_-* #,##0.00\ [$€-80C]_-;\-* #,##0.00\ [$€-80C]_-;_-* &quot;-&quot;??\ [$€-80C]_-;_-@_-"/>
  </numFmts>
  <fonts count="7" x14ac:knownFonts="1">
    <font>
      <sz val="10"/>
      <name val="Times New Roman"/>
    </font>
    <font>
      <sz val="12"/>
      <name val="Times New Roman"/>
      <family val="1"/>
    </font>
    <font>
      <sz val="12"/>
      <name val="Wingdings"/>
      <charset val="2"/>
    </font>
    <font>
      <sz val="12"/>
      <color indexed="12"/>
      <name val="Times New Roman"/>
      <family val="1"/>
    </font>
    <font>
      <b/>
      <sz val="12"/>
      <color indexed="18"/>
      <name val="Times New Roman"/>
      <family val="1"/>
    </font>
    <font>
      <sz val="12"/>
      <color indexed="12"/>
      <name val="Wingdings"/>
      <charset val="2"/>
    </font>
    <font>
      <sz val="15.25"/>
      <color indexed="8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9" fontId="1" fillId="0" borderId="0" xfId="0" applyNumberFormat="1" applyFont="1"/>
    <xf numFmtId="0" fontId="2" fillId="0" borderId="0" xfId="0" applyFont="1"/>
    <xf numFmtId="181" fontId="1" fillId="0" borderId="0" xfId="0" applyNumberFormat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4" fillId="3" borderId="1" xfId="0" applyNumberFormat="1" applyFont="1" applyFill="1" applyBorder="1" applyAlignment="1">
      <alignment vertical="center" wrapText="1"/>
    </xf>
    <xf numFmtId="181" fontId="3" fillId="2" borderId="2" xfId="0" applyNumberFormat="1" applyFont="1" applyFill="1" applyBorder="1" applyAlignment="1">
      <alignment horizontal="center" vertical="center" wrapText="1"/>
    </xf>
    <xf numFmtId="181" fontId="3" fillId="2" borderId="2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vertical="center" wrapText="1"/>
    </xf>
    <xf numFmtId="9" fontId="4" fillId="3" borderId="4" xfId="0" applyNumberFormat="1" applyFont="1" applyFill="1" applyBorder="1" applyAlignment="1">
      <alignment vertical="center" wrapText="1"/>
    </xf>
    <xf numFmtId="9" fontId="4" fillId="3" borderId="5" xfId="0" applyNumberFormat="1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9" fontId="3" fillId="2" borderId="2" xfId="0" applyNumberFormat="1" applyFont="1" applyFill="1" applyBorder="1" applyAlignment="1">
      <alignment vertical="center"/>
    </xf>
    <xf numFmtId="9" fontId="3" fillId="4" borderId="1" xfId="0" applyNumberFormat="1" applyFont="1" applyFill="1" applyBorder="1" applyAlignment="1">
      <alignment vertical="center"/>
    </xf>
    <xf numFmtId="9" fontId="3" fillId="2" borderId="1" xfId="0" applyNumberFormat="1" applyFont="1" applyFill="1" applyBorder="1" applyAlignment="1">
      <alignment vertical="center"/>
    </xf>
    <xf numFmtId="181" fontId="3" fillId="4" borderId="1" xfId="0" applyNumberFormat="1" applyFont="1" applyFill="1" applyBorder="1" applyAlignment="1">
      <alignment vertical="center"/>
    </xf>
    <xf numFmtId="181" fontId="5" fillId="2" borderId="3" xfId="0" applyNumberFormat="1" applyFont="1" applyFill="1" applyBorder="1" applyAlignment="1">
      <alignment vertical="center"/>
    </xf>
    <xf numFmtId="9" fontId="3" fillId="4" borderId="4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 wrapText="1"/>
      <protection locked="0"/>
    </xf>
    <xf numFmtId="18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81" fontId="3" fillId="2" borderId="7" xfId="0" applyNumberFormat="1" applyFont="1" applyFill="1" applyBorder="1" applyAlignment="1">
      <alignment horizontal="center" vertical="center" wrapText="1"/>
    </xf>
    <xf numFmtId="181" fontId="3" fillId="2" borderId="8" xfId="0" applyNumberFormat="1" applyFont="1" applyFill="1" applyBorder="1" applyAlignment="1">
      <alignment horizontal="center" vertical="center" wrapText="1"/>
    </xf>
    <xf numFmtId="181" fontId="3" fillId="2" borderId="9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81" fontId="3" fillId="2" borderId="10" xfId="0" applyNumberFormat="1" applyFont="1" applyFill="1" applyBorder="1" applyAlignment="1">
      <alignment horizontal="center" vertical="center" wrapText="1"/>
    </xf>
    <xf numFmtId="181" fontId="3" fillId="2" borderId="11" xfId="0" applyNumberFormat="1" applyFont="1" applyFill="1" applyBorder="1" applyAlignment="1">
      <alignment horizontal="center" vertical="center" wrapText="1"/>
    </xf>
    <xf numFmtId="181" fontId="3" fillId="2" borderId="1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82" fontId="3" fillId="2" borderId="2" xfId="0" applyNumberFormat="1" applyFont="1" applyFill="1" applyBorder="1" applyAlignment="1" applyProtection="1">
      <alignment vertical="center" wrapText="1"/>
      <protection locked="0"/>
    </xf>
    <xf numFmtId="182" fontId="3" fillId="4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 sz="2150" b="1" i="0" u="none" strike="noStrik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BE"/>
              <a:t>Evaluation d'un marché potentiel </a:t>
            </a:r>
          </a:p>
        </c:rich>
      </c:tx>
      <c:layout>
        <c:manualLayout>
          <c:xMode val="edge"/>
          <c:yMode val="edge"/>
          <c:x val="0.28144544822793605"/>
          <c:y val="2.0247469066366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69701181375956"/>
          <c:y val="0.16422947131608548"/>
          <c:w val="0.84920083391243917"/>
          <c:h val="0.54105736782902136"/>
        </c:manualLayout>
      </c:layout>
      <c:lineChart>
        <c:grouping val="standard"/>
        <c:varyColors val="0"/>
        <c:ser>
          <c:idx val="0"/>
          <c:order val="0"/>
          <c:tx>
            <c:strRef>
              <c:f>Prix!$B$4</c:f>
              <c:strCache>
                <c:ptCount val="1"/>
                <c:pt idx="0">
                  <c:v>Prix maximum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Prix!$A$6:$A$20</c:f>
              <c:numCache>
                <c:formatCode>_-* #,##0.00\ [$€-80C]_-;\-* #,##0.00\ [$€-80C]_-;_-* "-"??\ [$€-80C]_-;_-@_-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Prix!$H$7:$H$20</c:f>
              <c:numCache>
                <c:formatCode>0%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4.3333333333333335E-2</c:v>
                </c:pt>
                <c:pt idx="3">
                  <c:v>0.13533333333333333</c:v>
                </c:pt>
                <c:pt idx="4">
                  <c:v>0.254</c:v>
                </c:pt>
                <c:pt idx="5">
                  <c:v>0.36600000000000005</c:v>
                </c:pt>
                <c:pt idx="6">
                  <c:v>0.47400000000000003</c:v>
                </c:pt>
                <c:pt idx="7">
                  <c:v>0.58666666666666678</c:v>
                </c:pt>
                <c:pt idx="8">
                  <c:v>0.68733333333333346</c:v>
                </c:pt>
                <c:pt idx="9">
                  <c:v>0.77266666666666672</c:v>
                </c:pt>
                <c:pt idx="10">
                  <c:v>0.85333333333333339</c:v>
                </c:pt>
                <c:pt idx="11">
                  <c:v>0.93066666666666664</c:v>
                </c:pt>
                <c:pt idx="12">
                  <c:v>0.97866666666666668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1A-4571-A7F8-A76E8925B57D}"/>
            </c:ext>
          </c:extLst>
        </c:ser>
        <c:ser>
          <c:idx val="1"/>
          <c:order val="1"/>
          <c:tx>
            <c:strRef>
              <c:f>Prix!$D$4</c:f>
              <c:strCache>
                <c:ptCount val="1"/>
                <c:pt idx="0">
                  <c:v>Prix minimum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Prix!$A$6:$A$20</c:f>
              <c:numCache>
                <c:formatCode>_-* #,##0.00\ [$€-80C]_-;\-* #,##0.00\ [$€-80C]_-;_-* "-"??\ [$€-80C]_-;_-@_-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Prix!$J$6:$J$19</c:f>
              <c:numCache>
                <c:formatCode>0%</c:formatCode>
                <c:ptCount val="14"/>
                <c:pt idx="0">
                  <c:v>7.5999999999999998E-2</c:v>
                </c:pt>
                <c:pt idx="1">
                  <c:v>0.12266666666666666</c:v>
                </c:pt>
                <c:pt idx="2">
                  <c:v>0.20266666666666663</c:v>
                </c:pt>
                <c:pt idx="3">
                  <c:v>0.31266666666666665</c:v>
                </c:pt>
                <c:pt idx="4">
                  <c:v>0.43999999999999995</c:v>
                </c:pt>
                <c:pt idx="5">
                  <c:v>0.60533333333333339</c:v>
                </c:pt>
                <c:pt idx="6">
                  <c:v>0.7466666666666667</c:v>
                </c:pt>
                <c:pt idx="7">
                  <c:v>0.86199999999999999</c:v>
                </c:pt>
                <c:pt idx="8">
                  <c:v>0.92600000000000005</c:v>
                </c:pt>
                <c:pt idx="9">
                  <c:v>0.96599999999999986</c:v>
                </c:pt>
                <c:pt idx="10">
                  <c:v>0.98266666666666669</c:v>
                </c:pt>
                <c:pt idx="11">
                  <c:v>0.99333333333333329</c:v>
                </c:pt>
                <c:pt idx="12">
                  <c:v>0.99799999999999989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1A-4571-A7F8-A76E8925B5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163024"/>
        <c:axId val="1"/>
      </c:lineChart>
      <c:catAx>
        <c:axId val="62316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5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BE"/>
                  <a:t>Prix de vente</a:t>
                </a:r>
              </a:p>
            </c:rich>
          </c:tx>
          <c:layout>
            <c:manualLayout>
              <c:xMode val="edge"/>
              <c:yMode val="edge"/>
              <c:x val="0.47394023627519111"/>
              <c:y val="0.8548931383577053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.00\ [$€-80C]_-;\-* #,##0.00\ [$€-80C]_-;_-* &quot;-&quot;??\ [$€-80C]_-;_-@_-" sourceLinked="1"/>
        <c:majorTickMark val="out"/>
        <c:minorTickMark val="none"/>
        <c:tickLblPos val="nextTo"/>
        <c:spPr>
          <a:ln w="6350">
            <a:noFill/>
          </a:ln>
        </c:spPr>
        <c:txPr>
          <a:bodyPr rot="-5400000" vert="horz"/>
          <a:lstStyle/>
          <a:p>
            <a:pPr>
              <a:defRPr sz="1525" b="0" i="0" u="none" strike="noStrik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FF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85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BE"/>
                  <a:t>Enquête : fréquences cumulées</a:t>
                </a:r>
              </a:p>
            </c:rich>
          </c:tx>
          <c:layout>
            <c:manualLayout>
              <c:xMode val="edge"/>
              <c:yMode val="edge"/>
              <c:x val="9.7289784572619879E-3"/>
              <c:y val="0.15635545556805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FF808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FF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623163024"/>
        <c:crosses val="autoZero"/>
        <c:crossBetween val="midCat"/>
        <c:maj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595552466990967"/>
          <c:y val="0.94375703037120362"/>
          <c:w val="0.34398888116747739"/>
          <c:h val="5.28683914510686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CC"/>
    </a:solidFill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0" workbookViewId="0"/>
  </sheetViews>
  <sheetProtection password="CBEB" content="1" objects="1"/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1300" cy="56515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E799846-CE27-4E50-BE79-4F6B22AFEC8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0.48375</cdr:x>
      <cdr:y>0.6085</cdr:y>
    </cdr:from>
    <cdr:to>
      <cdr:x>0.5005</cdr:x>
      <cdr:y>0.7975</cdr:y>
    </cdr:to>
    <cdr:sp macro="" textlink="">
      <cdr:nvSpPr>
        <cdr:cNvPr id="1030" name="Text Box 6">
          <a:extLst xmlns:a="http://schemas.openxmlformats.org/drawingml/2006/main">
            <a:ext uri="{FF2B5EF4-FFF2-40B4-BE49-F238E27FC236}">
              <a16:creationId xmlns:a16="http://schemas.microsoft.com/office/drawing/2014/main" id="{57AF84A5-C74B-455F-A48D-E5AE0D402A12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338" y="3435074"/>
          <a:ext cx="153056" cy="1066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36576" tIns="41148" rIns="36576" bIns="4114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BE" sz="1525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endParaRPr lang="fr-BE" sz="1525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endParaRPr lang="fr-BE" sz="1525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 xmlns:a="http://schemas.openxmlformats.org/drawingml/2006/main">
          <a:pPr algn="ctr" rtl="0">
            <a:defRPr sz="1000"/>
          </a:pPr>
          <a:endParaRPr lang="fr-BE" sz="1525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0.48375</cdr:x>
      <cdr:y>0.6085</cdr:y>
    </cdr:from>
    <cdr:to>
      <cdr:x>0.5005</cdr:x>
      <cdr:y>0.6625</cdr:y>
    </cdr:to>
    <cdr:sp macro="" textlink="">
      <cdr:nvSpPr>
        <cdr:cNvPr id="1031" name="Text Box 7">
          <a:extLst xmlns:a="http://schemas.openxmlformats.org/drawingml/2006/main">
            <a:ext uri="{FF2B5EF4-FFF2-40B4-BE49-F238E27FC236}">
              <a16:creationId xmlns:a16="http://schemas.microsoft.com/office/drawing/2014/main" id="{B4690301-E2CB-4A53-A117-5411E94F6628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338" y="3435074"/>
          <a:ext cx="153056" cy="304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fr-BE"/>
        </a:p>
      </cdr:txBody>
    </cdr:sp>
  </cdr:relSizeAnchor>
  <cdr:relSizeAnchor xmlns:cdr="http://schemas.openxmlformats.org/drawingml/2006/chartDrawing">
    <cdr:from>
      <cdr:x>0.12725</cdr:x>
      <cdr:y>0.86375</cdr:y>
    </cdr:from>
    <cdr:to>
      <cdr:x>0.292</cdr:x>
      <cdr:y>0.965</cdr:y>
    </cdr:to>
    <cdr:sp macro="" textlink="">
      <cdr:nvSpPr>
        <cdr:cNvPr id="1032" name="Text Box 8">
          <a:extLst xmlns:a="http://schemas.openxmlformats.org/drawingml/2006/main">
            <a:ext uri="{FF2B5EF4-FFF2-40B4-BE49-F238E27FC236}">
              <a16:creationId xmlns:a16="http://schemas.microsoft.com/office/drawing/2014/main" id="{4FA4E515-3864-4A0B-9108-912CBB6EDBA4}"/>
            </a:ext>
          </a:extLst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2766" y="4875998"/>
          <a:ext cx="1505428" cy="5715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36576" tIns="41148" rIns="36576" bIns="0" anchor="t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BE" sz="1525" b="0" i="0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Méthode des prix</a:t>
          </a:r>
        </a:p>
        <a:p xmlns:a="http://schemas.openxmlformats.org/drawingml/2006/main">
          <a:pPr algn="ctr" rtl="0">
            <a:defRPr sz="1000"/>
          </a:pPr>
          <a:r>
            <a:rPr lang="fr-BE" sz="1525" b="0" i="0" u="none" strike="noStrike" baseline="0">
              <a:solidFill>
                <a:srgbClr val="008080"/>
              </a:solidFill>
              <a:latin typeface="Times New Roman"/>
              <a:cs typeface="Times New Roman"/>
            </a:rPr>
            <a:t>psychologiques</a:t>
          </a:r>
        </a:p>
      </cdr:txBody>
    </cdr:sp>
  </cdr:relSizeAnchor>
  <cdr:relSizeAnchor xmlns:cdr="http://schemas.openxmlformats.org/drawingml/2006/chartDrawing">
    <cdr:from>
      <cdr:x>0.647</cdr:x>
      <cdr:y>0.2065</cdr:y>
    </cdr:from>
    <cdr:to>
      <cdr:x>0.647</cdr:x>
      <cdr:y>0.67975</cdr:y>
    </cdr:to>
    <cdr:sp macro="" textlink="">
      <cdr:nvSpPr>
        <cdr:cNvPr id="1034" name="Line 10">
          <a:extLst xmlns:a="http://schemas.openxmlformats.org/drawingml/2006/main">
            <a:ext uri="{FF2B5EF4-FFF2-40B4-BE49-F238E27FC236}">
              <a16:creationId xmlns:a16="http://schemas.microsoft.com/office/drawing/2014/main" id="{2A55595E-5DC2-4950-BE7C-9ADFCC18B3FF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2060" y="1165723"/>
          <a:ext cx="0" cy="26715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 type="triangle" w="med" len="med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0.647</cdr:x>
      <cdr:y>0.2065</cdr:y>
    </cdr:from>
    <cdr:to>
      <cdr:x>0.647</cdr:x>
      <cdr:y>0.39475</cdr:y>
    </cdr:to>
    <cdr:sp macro="" textlink="">
      <cdr:nvSpPr>
        <cdr:cNvPr id="1029" name="Line 5">
          <a:extLst xmlns:a="http://schemas.openxmlformats.org/drawingml/2006/main">
            <a:ext uri="{FF2B5EF4-FFF2-40B4-BE49-F238E27FC236}">
              <a16:creationId xmlns:a16="http://schemas.microsoft.com/office/drawing/2014/main" id="{94125233-3206-4BD3-8E4E-3C7061EAFF9B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12060" y="1165723"/>
          <a:ext cx="0" cy="10627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0000FF" mc:Ignorable="a14" a14:legacySpreadsheetColorIndex="39"/>
          </a:solidFill>
          <a:round/>
          <a:headEnd type="triangle" w="med" len="med"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5"/>
  <sheetViews>
    <sheetView tabSelected="1" workbookViewId="0">
      <selection activeCell="A6" sqref="A6"/>
    </sheetView>
  </sheetViews>
  <sheetFormatPr baseColWidth="10" defaultColWidth="12" defaultRowHeight="15.5" x14ac:dyDescent="0.35"/>
  <cols>
    <col min="1" max="1" width="11.5" style="5" customWidth="1"/>
    <col min="2" max="4" width="11.5" style="1" customWidth="1"/>
    <col min="5" max="5" width="13" style="1" customWidth="1"/>
    <col min="6" max="6" width="2.796875" style="2" customWidth="1"/>
    <col min="7" max="11" width="12" style="2"/>
    <col min="12" max="12" width="18" style="2" customWidth="1"/>
    <col min="13" max="13" width="13.296875" style="2" bestFit="1" customWidth="1"/>
    <col min="14" max="14" width="12" style="2"/>
    <col min="15" max="18" width="10.796875" customWidth="1"/>
    <col min="19" max="21" width="11.19921875" customWidth="1"/>
    <col min="22" max="16384" width="12" style="2"/>
  </cols>
  <sheetData>
    <row r="3" spans="1:21" s="1" customFormat="1" ht="30.75" customHeight="1" x14ac:dyDescent="0.3">
      <c r="A3" s="36" t="s">
        <v>0</v>
      </c>
      <c r="B3" s="37"/>
      <c r="C3" s="37"/>
      <c r="D3" s="37"/>
      <c r="E3" s="38"/>
      <c r="G3" s="32" t="s">
        <v>8</v>
      </c>
      <c r="H3" s="33"/>
      <c r="I3" s="33"/>
      <c r="J3" s="33"/>
      <c r="K3" s="33"/>
      <c r="L3" s="33"/>
      <c r="M3" s="34"/>
      <c r="O3"/>
      <c r="P3"/>
      <c r="Q3"/>
      <c r="R3"/>
      <c r="S3"/>
      <c r="T3"/>
      <c r="U3"/>
    </row>
    <row r="4" spans="1:21" s="1" customFormat="1" ht="30.75" customHeight="1" x14ac:dyDescent="0.3">
      <c r="A4" s="9" t="s">
        <v>1</v>
      </c>
      <c r="B4" s="31" t="s">
        <v>2</v>
      </c>
      <c r="C4" s="31"/>
      <c r="D4" s="31" t="s">
        <v>3</v>
      </c>
      <c r="E4" s="35"/>
      <c r="G4" s="39" t="s">
        <v>2</v>
      </c>
      <c r="H4" s="31"/>
      <c r="I4" s="31" t="s">
        <v>3</v>
      </c>
      <c r="J4" s="31"/>
      <c r="K4" s="6" t="s">
        <v>12</v>
      </c>
      <c r="L4" s="16" t="s">
        <v>15</v>
      </c>
      <c r="M4" s="16" t="s">
        <v>14</v>
      </c>
      <c r="O4"/>
      <c r="P4"/>
      <c r="Q4"/>
      <c r="R4"/>
      <c r="S4"/>
      <c r="T4"/>
      <c r="U4"/>
    </row>
    <row r="5" spans="1:21" s="1" customFormat="1" ht="31" x14ac:dyDescent="0.3">
      <c r="A5" s="10"/>
      <c r="B5" s="6" t="s">
        <v>6</v>
      </c>
      <c r="C5" s="7" t="s">
        <v>5</v>
      </c>
      <c r="D5" s="6" t="s">
        <v>6</v>
      </c>
      <c r="E5" s="11" t="s">
        <v>5</v>
      </c>
      <c r="G5" s="15" t="s">
        <v>9</v>
      </c>
      <c r="H5" s="16" t="s">
        <v>10</v>
      </c>
      <c r="I5" s="6" t="s">
        <v>9</v>
      </c>
      <c r="J5" s="16" t="s">
        <v>11</v>
      </c>
      <c r="K5" s="17" t="s">
        <v>13</v>
      </c>
      <c r="L5" s="16" t="s">
        <v>16</v>
      </c>
      <c r="M5" s="18"/>
      <c r="O5"/>
      <c r="P5"/>
      <c r="Q5"/>
      <c r="R5"/>
      <c r="S5"/>
      <c r="T5"/>
      <c r="U5"/>
    </row>
    <row r="6" spans="1:21" x14ac:dyDescent="0.35">
      <c r="A6" s="40">
        <v>1</v>
      </c>
      <c r="B6" s="28"/>
      <c r="C6" s="8">
        <f t="shared" ref="C6:C21" si="0">B6/B$21</f>
        <v>0</v>
      </c>
      <c r="D6" s="28">
        <v>40</v>
      </c>
      <c r="E6" s="12">
        <f t="shared" ref="E6:E21" si="1">D6/D$21</f>
        <v>0.04</v>
      </c>
      <c r="G6" s="19">
        <f>C6</f>
        <v>0</v>
      </c>
      <c r="H6" s="20">
        <f>AVERAGE(G5:G7)</f>
        <v>0</v>
      </c>
      <c r="I6" s="21">
        <f>E6</f>
        <v>0.04</v>
      </c>
      <c r="J6" s="20">
        <f>AVERAGE(I5:I7)</f>
        <v>7.5999999999999998E-2</v>
      </c>
      <c r="K6" s="21" t="s">
        <v>4</v>
      </c>
      <c r="L6" s="22" t="s">
        <v>4</v>
      </c>
      <c r="M6" s="23" t="str">
        <f>IF(L6=MAX(L$6:L$19),"e","")</f>
        <v/>
      </c>
      <c r="N6" s="4"/>
    </row>
    <row r="7" spans="1:21" x14ac:dyDescent="0.35">
      <c r="A7" s="40">
        <v>2</v>
      </c>
      <c r="B7" s="28"/>
      <c r="C7" s="8">
        <f t="shared" si="0"/>
        <v>0</v>
      </c>
      <c r="D7" s="28">
        <v>72</v>
      </c>
      <c r="E7" s="12">
        <f t="shared" si="1"/>
        <v>7.1999999999999995E-2</v>
      </c>
      <c r="G7" s="19">
        <f>C7+G6</f>
        <v>0</v>
      </c>
      <c r="H7" s="20">
        <f>AVERAGE(G6:G8)</f>
        <v>0</v>
      </c>
      <c r="I7" s="21">
        <f>E7+I6</f>
        <v>0.11199999999999999</v>
      </c>
      <c r="J7" s="20">
        <f>AVERAGE(I6:I8)</f>
        <v>0.12266666666666666</v>
      </c>
      <c r="K7" s="21">
        <f t="shared" ref="K7:K19" si="2">J7-H7</f>
        <v>0.12266666666666666</v>
      </c>
      <c r="L7" s="41">
        <f>K7*A7*1000000</f>
        <v>245333.33333333331</v>
      </c>
      <c r="M7" s="23" t="str">
        <f t="shared" ref="M7:M19" si="3">IF(L7=MAX(L$6:L$19),"E","")</f>
        <v/>
      </c>
    </row>
    <row r="8" spans="1:21" x14ac:dyDescent="0.35">
      <c r="A8" s="40">
        <v>3</v>
      </c>
      <c r="B8" s="28"/>
      <c r="C8" s="8">
        <f t="shared" si="0"/>
        <v>0</v>
      </c>
      <c r="D8" s="28">
        <v>104</v>
      </c>
      <c r="E8" s="12">
        <f t="shared" si="1"/>
        <v>0.104</v>
      </c>
      <c r="G8" s="19">
        <f t="shared" ref="G8:G20" si="4">C8+G7</f>
        <v>0</v>
      </c>
      <c r="H8" s="20">
        <f t="shared" ref="H8:H19" si="5">AVERAGE(G7:G9)</f>
        <v>0</v>
      </c>
      <c r="I8" s="21">
        <f t="shared" ref="I8:I20" si="6">E8+I7</f>
        <v>0.21599999999999997</v>
      </c>
      <c r="J8" s="20">
        <f t="shared" ref="J8:J19" si="7">AVERAGE(I7:I9)</f>
        <v>0.20266666666666663</v>
      </c>
      <c r="K8" s="21">
        <f t="shared" si="2"/>
        <v>0.20266666666666663</v>
      </c>
      <c r="L8" s="41">
        <f t="shared" ref="L8:L19" si="8">K8*A8*1000000</f>
        <v>607999.99999999988</v>
      </c>
      <c r="M8" s="23" t="str">
        <f t="shared" si="3"/>
        <v/>
      </c>
    </row>
    <row r="9" spans="1:21" x14ac:dyDescent="0.35">
      <c r="A9" s="40">
        <v>4</v>
      </c>
      <c r="B9" s="28"/>
      <c r="C9" s="8">
        <f t="shared" si="0"/>
        <v>0</v>
      </c>
      <c r="D9" s="28">
        <v>64</v>
      </c>
      <c r="E9" s="12">
        <f t="shared" si="1"/>
        <v>6.4000000000000001E-2</v>
      </c>
      <c r="G9" s="19">
        <f t="shared" si="4"/>
        <v>0</v>
      </c>
      <c r="H9" s="20">
        <f t="shared" si="5"/>
        <v>4.3333333333333335E-2</v>
      </c>
      <c r="I9" s="21">
        <f t="shared" si="6"/>
        <v>0.27999999999999997</v>
      </c>
      <c r="J9" s="20">
        <f t="shared" si="7"/>
        <v>0.31266666666666665</v>
      </c>
      <c r="K9" s="21">
        <f t="shared" si="2"/>
        <v>0.26933333333333331</v>
      </c>
      <c r="L9" s="41">
        <f t="shared" si="8"/>
        <v>1077333.3333333333</v>
      </c>
      <c r="M9" s="23" t="str">
        <f t="shared" si="3"/>
        <v/>
      </c>
    </row>
    <row r="10" spans="1:21" x14ac:dyDescent="0.35">
      <c r="A10" s="40">
        <v>5</v>
      </c>
      <c r="B10" s="28">
        <v>130</v>
      </c>
      <c r="C10" s="8">
        <f t="shared" si="0"/>
        <v>0.13</v>
      </c>
      <c r="D10" s="28">
        <v>162</v>
      </c>
      <c r="E10" s="12">
        <f t="shared" si="1"/>
        <v>0.16200000000000001</v>
      </c>
      <c r="G10" s="19">
        <f t="shared" si="4"/>
        <v>0.13</v>
      </c>
      <c r="H10" s="20">
        <f t="shared" si="5"/>
        <v>0.13533333333333333</v>
      </c>
      <c r="I10" s="21">
        <f t="shared" si="6"/>
        <v>0.44199999999999995</v>
      </c>
      <c r="J10" s="20">
        <f t="shared" si="7"/>
        <v>0.43999999999999995</v>
      </c>
      <c r="K10" s="21">
        <f t="shared" si="2"/>
        <v>0.30466666666666664</v>
      </c>
      <c r="L10" s="41">
        <f t="shared" si="8"/>
        <v>1523333.3333333333</v>
      </c>
      <c r="M10" s="23" t="str">
        <f t="shared" si="3"/>
        <v/>
      </c>
    </row>
    <row r="11" spans="1:21" x14ac:dyDescent="0.35">
      <c r="A11" s="40">
        <v>6</v>
      </c>
      <c r="B11" s="28">
        <v>146</v>
      </c>
      <c r="C11" s="8">
        <f t="shared" si="0"/>
        <v>0.14599999999999999</v>
      </c>
      <c r="D11" s="28">
        <v>156</v>
      </c>
      <c r="E11" s="12">
        <f t="shared" si="1"/>
        <v>0.156</v>
      </c>
      <c r="G11" s="19">
        <f t="shared" si="4"/>
        <v>0.27600000000000002</v>
      </c>
      <c r="H11" s="20">
        <f t="shared" si="5"/>
        <v>0.254</v>
      </c>
      <c r="I11" s="21">
        <f t="shared" si="6"/>
        <v>0.59799999999999998</v>
      </c>
      <c r="J11" s="20">
        <f t="shared" si="7"/>
        <v>0.60533333333333339</v>
      </c>
      <c r="K11" s="21">
        <f t="shared" si="2"/>
        <v>0.35133333333333339</v>
      </c>
      <c r="L11" s="41">
        <f t="shared" si="8"/>
        <v>2108000.0000000005</v>
      </c>
      <c r="M11" s="23" t="str">
        <f t="shared" si="3"/>
        <v/>
      </c>
    </row>
    <row r="12" spans="1:21" x14ac:dyDescent="0.35">
      <c r="A12" s="40">
        <v>7</v>
      </c>
      <c r="B12" s="28">
        <v>80</v>
      </c>
      <c r="C12" s="8">
        <f t="shared" si="0"/>
        <v>0.08</v>
      </c>
      <c r="D12" s="28">
        <v>178</v>
      </c>
      <c r="E12" s="12">
        <f t="shared" si="1"/>
        <v>0.17799999999999999</v>
      </c>
      <c r="G12" s="19">
        <f t="shared" si="4"/>
        <v>0.35600000000000004</v>
      </c>
      <c r="H12" s="20">
        <f t="shared" si="5"/>
        <v>0.36600000000000005</v>
      </c>
      <c r="I12" s="21">
        <f t="shared" si="6"/>
        <v>0.77600000000000002</v>
      </c>
      <c r="J12" s="20">
        <f t="shared" si="7"/>
        <v>0.7466666666666667</v>
      </c>
      <c r="K12" s="21">
        <f t="shared" si="2"/>
        <v>0.38066666666666665</v>
      </c>
      <c r="L12" s="41">
        <f t="shared" si="8"/>
        <v>2664666.6666666665</v>
      </c>
      <c r="M12" s="23" t="s">
        <v>4</v>
      </c>
      <c r="N12" s="2" t="s">
        <v>4</v>
      </c>
    </row>
    <row r="13" spans="1:21" x14ac:dyDescent="0.35">
      <c r="A13" s="40">
        <v>8</v>
      </c>
      <c r="B13" s="28">
        <v>110</v>
      </c>
      <c r="C13" s="8">
        <f t="shared" si="0"/>
        <v>0.11</v>
      </c>
      <c r="D13" s="28">
        <v>90</v>
      </c>
      <c r="E13" s="12">
        <f t="shared" si="1"/>
        <v>0.09</v>
      </c>
      <c r="G13" s="19">
        <f t="shared" si="4"/>
        <v>0.46600000000000003</v>
      </c>
      <c r="H13" s="20">
        <f t="shared" si="5"/>
        <v>0.47400000000000003</v>
      </c>
      <c r="I13" s="21">
        <f t="shared" si="6"/>
        <v>0.86599999999999999</v>
      </c>
      <c r="J13" s="20">
        <f t="shared" si="7"/>
        <v>0.86199999999999999</v>
      </c>
      <c r="K13" s="21">
        <f t="shared" si="2"/>
        <v>0.38799999999999996</v>
      </c>
      <c r="L13" s="41">
        <f t="shared" si="8"/>
        <v>3103999.9999999995</v>
      </c>
      <c r="M13" s="23" t="str">
        <f t="shared" si="3"/>
        <v>E</v>
      </c>
    </row>
    <row r="14" spans="1:21" x14ac:dyDescent="0.35">
      <c r="A14" s="40">
        <v>9</v>
      </c>
      <c r="B14" s="28">
        <v>134</v>
      </c>
      <c r="C14" s="8">
        <f t="shared" si="0"/>
        <v>0.13400000000000001</v>
      </c>
      <c r="D14" s="28">
        <v>78</v>
      </c>
      <c r="E14" s="12">
        <f t="shared" si="1"/>
        <v>7.8E-2</v>
      </c>
      <c r="G14" s="19">
        <f t="shared" si="4"/>
        <v>0.60000000000000009</v>
      </c>
      <c r="H14" s="20">
        <f t="shared" si="5"/>
        <v>0.58666666666666678</v>
      </c>
      <c r="I14" s="21">
        <f t="shared" si="6"/>
        <v>0.94399999999999995</v>
      </c>
      <c r="J14" s="20">
        <f t="shared" si="7"/>
        <v>0.92600000000000005</v>
      </c>
      <c r="K14" s="21">
        <f t="shared" si="2"/>
        <v>0.33933333333333326</v>
      </c>
      <c r="L14" s="41">
        <f t="shared" si="8"/>
        <v>3053999.9999999995</v>
      </c>
      <c r="M14" s="23" t="str">
        <f t="shared" si="3"/>
        <v/>
      </c>
    </row>
    <row r="15" spans="1:21" x14ac:dyDescent="0.35">
      <c r="A15" s="40">
        <v>10</v>
      </c>
      <c r="B15" s="28">
        <v>94</v>
      </c>
      <c r="C15" s="8">
        <f t="shared" si="0"/>
        <v>9.4E-2</v>
      </c>
      <c r="D15" s="28">
        <v>24</v>
      </c>
      <c r="E15" s="12">
        <f t="shared" si="1"/>
        <v>2.4E-2</v>
      </c>
      <c r="G15" s="19">
        <f t="shared" si="4"/>
        <v>0.69400000000000006</v>
      </c>
      <c r="H15" s="20">
        <f t="shared" si="5"/>
        <v>0.68733333333333346</v>
      </c>
      <c r="I15" s="21">
        <f t="shared" si="6"/>
        <v>0.96799999999999997</v>
      </c>
      <c r="J15" s="20">
        <f t="shared" si="7"/>
        <v>0.96599999999999986</v>
      </c>
      <c r="K15" s="21">
        <f t="shared" si="2"/>
        <v>0.2786666666666664</v>
      </c>
      <c r="L15" s="41">
        <f t="shared" si="8"/>
        <v>2786666.6666666642</v>
      </c>
      <c r="M15" s="23" t="str">
        <f t="shared" si="3"/>
        <v/>
      </c>
    </row>
    <row r="16" spans="1:21" x14ac:dyDescent="0.35">
      <c r="A16" s="40">
        <v>11</v>
      </c>
      <c r="B16" s="28">
        <v>74</v>
      </c>
      <c r="C16" s="8">
        <f t="shared" si="0"/>
        <v>7.3999999999999996E-2</v>
      </c>
      <c r="D16" s="28">
        <v>18</v>
      </c>
      <c r="E16" s="12">
        <f t="shared" si="1"/>
        <v>1.7999999999999999E-2</v>
      </c>
      <c r="G16" s="19">
        <f t="shared" si="4"/>
        <v>0.76800000000000002</v>
      </c>
      <c r="H16" s="20">
        <f t="shared" si="5"/>
        <v>0.77266666666666672</v>
      </c>
      <c r="I16" s="21">
        <f t="shared" si="6"/>
        <v>0.98599999999999999</v>
      </c>
      <c r="J16" s="20">
        <f t="shared" si="7"/>
        <v>0.98266666666666669</v>
      </c>
      <c r="K16" s="21">
        <f t="shared" si="2"/>
        <v>0.20999999999999996</v>
      </c>
      <c r="L16" s="41">
        <f t="shared" si="8"/>
        <v>2309999.9999999995</v>
      </c>
      <c r="M16" s="23" t="str">
        <f t="shared" si="3"/>
        <v/>
      </c>
    </row>
    <row r="17" spans="1:13" x14ac:dyDescent="0.35">
      <c r="A17" s="40">
        <v>12</v>
      </c>
      <c r="B17" s="28">
        <v>88</v>
      </c>
      <c r="C17" s="8">
        <f t="shared" si="0"/>
        <v>8.7999999999999995E-2</v>
      </c>
      <c r="D17" s="28">
        <v>8</v>
      </c>
      <c r="E17" s="12">
        <f t="shared" si="1"/>
        <v>8.0000000000000002E-3</v>
      </c>
      <c r="G17" s="19">
        <f t="shared" si="4"/>
        <v>0.85599999999999998</v>
      </c>
      <c r="H17" s="20">
        <f t="shared" si="5"/>
        <v>0.85333333333333339</v>
      </c>
      <c r="I17" s="21">
        <f t="shared" si="6"/>
        <v>0.99399999999999999</v>
      </c>
      <c r="J17" s="20">
        <f t="shared" si="7"/>
        <v>0.99333333333333329</v>
      </c>
      <c r="K17" s="21">
        <f t="shared" si="2"/>
        <v>0.1399999999999999</v>
      </c>
      <c r="L17" s="41">
        <f t="shared" si="8"/>
        <v>1679999.9999999988</v>
      </c>
      <c r="M17" s="23" t="str">
        <f t="shared" si="3"/>
        <v/>
      </c>
    </row>
    <row r="18" spans="1:13" x14ac:dyDescent="0.35">
      <c r="A18" s="40">
        <v>13</v>
      </c>
      <c r="B18" s="28">
        <v>80</v>
      </c>
      <c r="C18" s="8">
        <f t="shared" si="0"/>
        <v>0.08</v>
      </c>
      <c r="D18" s="28">
        <v>6</v>
      </c>
      <c r="E18" s="12">
        <f t="shared" si="1"/>
        <v>6.0000000000000001E-3</v>
      </c>
      <c r="G18" s="19">
        <f t="shared" si="4"/>
        <v>0.93599999999999994</v>
      </c>
      <c r="H18" s="20">
        <f t="shared" si="5"/>
        <v>0.93066666666666664</v>
      </c>
      <c r="I18" s="21">
        <f t="shared" si="6"/>
        <v>1</v>
      </c>
      <c r="J18" s="20">
        <f t="shared" si="7"/>
        <v>0.99799999999999989</v>
      </c>
      <c r="K18" s="21">
        <f t="shared" si="2"/>
        <v>6.7333333333333245E-2</v>
      </c>
      <c r="L18" s="41">
        <f t="shared" si="8"/>
        <v>875333.33333333221</v>
      </c>
      <c r="M18" s="23" t="str">
        <f t="shared" si="3"/>
        <v/>
      </c>
    </row>
    <row r="19" spans="1:13" x14ac:dyDescent="0.35">
      <c r="A19" s="40">
        <v>14</v>
      </c>
      <c r="B19" s="28">
        <v>64</v>
      </c>
      <c r="C19" s="8">
        <f t="shared" si="0"/>
        <v>6.4000000000000001E-2</v>
      </c>
      <c r="D19" s="28"/>
      <c r="E19" s="12">
        <f t="shared" si="1"/>
        <v>0</v>
      </c>
      <c r="G19" s="19">
        <f t="shared" si="4"/>
        <v>1</v>
      </c>
      <c r="H19" s="20">
        <f t="shared" si="5"/>
        <v>0.97866666666666668</v>
      </c>
      <c r="I19" s="21">
        <f t="shared" si="6"/>
        <v>1</v>
      </c>
      <c r="J19" s="20">
        <f t="shared" si="7"/>
        <v>1</v>
      </c>
      <c r="K19" s="21">
        <f t="shared" si="2"/>
        <v>2.1333333333333315E-2</v>
      </c>
      <c r="L19" s="41">
        <f t="shared" si="8"/>
        <v>298666.6666666664</v>
      </c>
      <c r="M19" s="23" t="str">
        <f t="shared" si="3"/>
        <v/>
      </c>
    </row>
    <row r="20" spans="1:13" x14ac:dyDescent="0.35">
      <c r="A20" s="40">
        <v>15</v>
      </c>
      <c r="B20" s="28"/>
      <c r="C20" s="8">
        <f t="shared" si="0"/>
        <v>0</v>
      </c>
      <c r="D20" s="28"/>
      <c r="E20" s="12">
        <f t="shared" si="1"/>
        <v>0</v>
      </c>
      <c r="G20" s="19">
        <f t="shared" si="4"/>
        <v>1</v>
      </c>
      <c r="H20" s="24">
        <f>G20</f>
        <v>1</v>
      </c>
      <c r="I20" s="21">
        <f t="shared" si="6"/>
        <v>1</v>
      </c>
      <c r="J20" s="24" t="s">
        <v>4</v>
      </c>
      <c r="K20" s="25" t="s">
        <v>4</v>
      </c>
      <c r="L20" s="26"/>
      <c r="M20" s="27"/>
    </row>
    <row r="21" spans="1:13" ht="21" customHeight="1" x14ac:dyDescent="0.35">
      <c r="A21" s="29" t="s">
        <v>7</v>
      </c>
      <c r="B21" s="30">
        <f>SUM(B6:B20)</f>
        <v>1000</v>
      </c>
      <c r="C21" s="13">
        <f t="shared" si="0"/>
        <v>1</v>
      </c>
      <c r="D21" s="30">
        <f>SUM(D6:D20)</f>
        <v>1000</v>
      </c>
      <c r="E21" s="14">
        <f t="shared" si="1"/>
        <v>1</v>
      </c>
      <c r="G21" s="3" t="s">
        <v>4</v>
      </c>
    </row>
    <row r="22" spans="1:13" x14ac:dyDescent="0.35">
      <c r="A22" s="5" t="s">
        <v>4</v>
      </c>
    </row>
    <row r="23" spans="1:13" x14ac:dyDescent="0.35">
      <c r="A23" s="5" t="s">
        <v>4</v>
      </c>
    </row>
    <row r="24" spans="1:13" x14ac:dyDescent="0.35">
      <c r="A24" s="5" t="s">
        <v>4</v>
      </c>
    </row>
    <row r="25" spans="1:13" x14ac:dyDescent="0.35">
      <c r="A25" s="5" t="s">
        <v>4</v>
      </c>
    </row>
  </sheetData>
  <sheetProtection algorithmName="SHA-512" hashValue="FXuK1ndtkZWYad5ZmqyaKjEjW7wdeOuzmhflNUnPUYdd6Tv32tLjkc3U1aHOWsbEkahcV1r23x9GBQb30mlaDw==" saltValue="e5Ds2fuPzmG6xyc99EPblA==" spinCount="100000" sheet="1" objects="1" scenarios="1"/>
  <mergeCells count="6">
    <mergeCell ref="I4:J4"/>
    <mergeCell ref="G3:M3"/>
    <mergeCell ref="B4:C4"/>
    <mergeCell ref="D4:E4"/>
    <mergeCell ref="A3:E3"/>
    <mergeCell ref="G4:H4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Prix</vt:lpstr>
      <vt:lpstr>GrPrix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VANDERCAMMEN</dc:creator>
  <cp:lastModifiedBy>Marc</cp:lastModifiedBy>
  <dcterms:created xsi:type="dcterms:W3CDTF">1999-06-26T17:18:52Z</dcterms:created>
  <dcterms:modified xsi:type="dcterms:W3CDTF">2021-05-18T14:07:26Z</dcterms:modified>
</cp:coreProperties>
</file>